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arquivos\DOC_CMCG\Transparência\Transparência 2024\Relatórios de Produção\"/>
    </mc:Choice>
  </mc:AlternateContent>
  <xr:revisionPtr revIDLastSave="0" documentId="13_ncr:1_{3671D68E-7300-48D7-A30A-299505358E34}" xr6:coauthVersionLast="47" xr6:coauthVersionMax="47" xr10:uidLastSave="{00000000-0000-0000-0000-000000000000}"/>
  <bookViews>
    <workbookView xWindow="-120" yWindow="-120" windowWidth="24240" windowHeight="13140" activeTab="1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capa!$A$1:$N$31</definedName>
    <definedName name="_xlnm.Print_Area" localSheetId="1">Relatório!$A$1:$L$46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2" l="1"/>
  <c r="K11" i="2"/>
  <c r="K42" i="2" l="1"/>
  <c r="L42" i="2"/>
  <c r="L32" i="2"/>
  <c r="L21" i="2"/>
  <c r="K13" i="2"/>
  <c r="L13" i="2"/>
  <c r="K10" i="2"/>
  <c r="L10" i="2"/>
  <c r="K5" i="2"/>
  <c r="L5" i="2"/>
  <c r="L38" i="2" l="1"/>
  <c r="L39" i="2"/>
  <c r="K29" i="2"/>
  <c r="L29" i="2"/>
  <c r="L20" i="2"/>
  <c r="L19" i="2"/>
  <c r="L12" i="2"/>
  <c r="L8" i="2"/>
  <c r="L6" i="2"/>
  <c r="L41" i="2"/>
  <c r="K41" i="2"/>
  <c r="K38" i="2"/>
  <c r="K39" i="2"/>
  <c r="L40" i="2"/>
  <c r="K40" i="2"/>
  <c r="K20" i="2"/>
  <c r="K19" i="2"/>
  <c r="L28" i="2" l="1"/>
  <c r="K28" i="2"/>
  <c r="L30" i="2"/>
  <c r="K30" i="2"/>
  <c r="L31" i="2"/>
  <c r="K31" i="2"/>
  <c r="K32" i="2"/>
  <c r="K6" i="2"/>
  <c r="K21" i="2" l="1"/>
  <c r="K12" i="2"/>
  <c r="L9" i="2"/>
  <c r="K9" i="2"/>
  <c r="K8" i="2"/>
  <c r="L7" i="2"/>
  <c r="K7" i="2"/>
</calcChain>
</file>

<file path=xl/sharedStrings.xml><?xml version="1.0" encoding="utf-8"?>
<sst xmlns="http://schemas.openxmlformats.org/spreadsheetml/2006/main" count="150" uniqueCount="63">
  <si>
    <t>Especificação</t>
  </si>
  <si>
    <t>Medida</t>
  </si>
  <si>
    <t>Prev.</t>
  </si>
  <si>
    <t>Real.</t>
  </si>
  <si>
    <t>Total</t>
  </si>
  <si>
    <t>Usuários</t>
  </si>
  <si>
    <t>Entidades</t>
  </si>
  <si>
    <t>Refeições</t>
  </si>
  <si>
    <t>Bolsas</t>
  </si>
  <si>
    <t>Unidade (Nome)</t>
  </si>
  <si>
    <t>PREVISÃO</t>
  </si>
  <si>
    <t>REALIZADO</t>
  </si>
  <si>
    <t>Nº de municípios atendidos</t>
  </si>
  <si>
    <t>Município</t>
  </si>
  <si>
    <t>Nº de ações de promoção do voluntariado</t>
  </si>
  <si>
    <t>Ação</t>
  </si>
  <si>
    <t>Consolidação</t>
  </si>
  <si>
    <t>Média</t>
  </si>
  <si>
    <t>Soma</t>
  </si>
  <si>
    <t>Programa de Proteção Social ao Idoso</t>
  </si>
  <si>
    <t>Rede de Voluntariado, Investimento e Parcerias Sociais</t>
  </si>
  <si>
    <t>Proteção Social à Famílias e Indivíduos em Situação de Vulnerabilidade Social</t>
  </si>
  <si>
    <t>Programa de Proteção Social ao Adolescente e Jovem e Integração ao Mundo do Trabalho</t>
  </si>
  <si>
    <t>Nº de pessoas mobilizadas</t>
  </si>
  <si>
    <t xml:space="preserve">  Total</t>
  </si>
  <si>
    <t xml:space="preserve">Nº de moradores na modalidade Asilar (ILPI) </t>
  </si>
  <si>
    <t>Nº de moradores na modalidade Casa Lar</t>
  </si>
  <si>
    <t xml:space="preserve">Nº de idosos atendidos na modalidade Centro Dia </t>
  </si>
  <si>
    <t xml:space="preserve">Nº de idosos atendidos na modalidade Centro de Convivência </t>
  </si>
  <si>
    <t>Máximo</t>
  </si>
  <si>
    <t xml:space="preserve">Centro de Idosos Sagrada Família </t>
  </si>
  <si>
    <t xml:space="preserve">Centro de Idosos Vila Vida  </t>
  </si>
  <si>
    <t xml:space="preserve">Espaço Bem Viver I </t>
  </si>
  <si>
    <t xml:space="preserve">Espaço Bem Viver II </t>
  </si>
  <si>
    <t xml:space="preserve">Gerência de Enfrentamento às Desproteções Sociais  </t>
  </si>
  <si>
    <t xml:space="preserve">Gerência de Benefícios Sociais </t>
  </si>
  <si>
    <t xml:space="preserve">Casa do Interior de Goiás </t>
  </si>
  <si>
    <t xml:space="preserve">Restaurante do Bem </t>
  </si>
  <si>
    <t xml:space="preserve">Programa Banco de Alimentos </t>
  </si>
  <si>
    <t>Gerência de Benefícios Sociais</t>
  </si>
  <si>
    <t xml:space="preserve">Gêrencia de Gestão Social e Avaliação </t>
  </si>
  <si>
    <t>Nº de benefícios integrais e parciais</t>
  </si>
  <si>
    <t xml:space="preserve">Programa Universitário do Bem </t>
  </si>
  <si>
    <t>Nº de adolescentes e jovens grávidas atendidas no Programa Meninas de Luz</t>
  </si>
  <si>
    <t xml:space="preserve">Nº de idosos moradores na modalidade Casa Lar </t>
  </si>
  <si>
    <t>Nº de entidades sociais apoiadas</t>
  </si>
  <si>
    <t xml:space="preserve">Nº de entidades sociais assessoradas / capacitadas </t>
  </si>
  <si>
    <t>Nº de pessoas acolhidas do interior para tratamento médico em Goiânia</t>
  </si>
  <si>
    <t>Atendimento</t>
  </si>
  <si>
    <t>Nº de atendimentos ao cidadão (gestantes, pessoas com deficiência, idosos, vítimas de queimaduras, crianças e pessoas em situação de vulnerabilidade e risco social)</t>
  </si>
  <si>
    <t xml:space="preserve">Nº benefícios concedidos (Mix do Bem, desidratados e minimamente processados) </t>
  </si>
  <si>
    <t>Unidade</t>
  </si>
  <si>
    <t xml:space="preserve">Gerência de Voluntariado e Parcerias Sociais </t>
  </si>
  <si>
    <t xml:space="preserve">Centro da Juventude Tecendo o Futuro </t>
  </si>
  <si>
    <t>Nº de adolescentes  e jovens atendidos no Centro de Convivência e nas ações de Integração ao Mundo do Trabalho  no Programa Juventude Tecendo o Futuro</t>
  </si>
  <si>
    <t xml:space="preserve">Nº de ações socioassistenciais  itinerantes de enfrentamento às desproteções sociais </t>
  </si>
  <si>
    <t xml:space="preserve">Nº de refeições servidas nas unidades </t>
  </si>
  <si>
    <t>Centro  de Apoio ao Romeiro</t>
  </si>
  <si>
    <t>Romeiro</t>
  </si>
  <si>
    <t>Nº de romeiros apoiados no Centro de Apoio ao Romeiro na Romaria de Muquém</t>
  </si>
  <si>
    <t>-</t>
  </si>
  <si>
    <r>
      <rPr>
        <b/>
        <sz val="12"/>
        <color theme="1"/>
        <rFont val="Calibri"/>
        <family val="2"/>
        <scheme val="minor"/>
      </rPr>
      <t xml:space="preserve">Retificação: </t>
    </r>
    <r>
      <rPr>
        <sz val="12"/>
        <color theme="1"/>
        <rFont val="Calibri"/>
        <family val="2"/>
        <scheme val="minor"/>
      </rPr>
      <t xml:space="preserve">O número de benefícios integrais e parciais em julho, agosto e setembro foram retificados, em julho de 14.731 para 15.447, em agosto de 14.519 para 15.300 e em setembro de  15.095 para 15.154. A variação de valores ocorre em razão de correções efetuadas ao longo do semestre, que refletem em pagamentos retroativos para os meses que já haviam sido fechados os lançamentos no sistema. </t>
    </r>
  </si>
  <si>
    <t>Informações mais detalhadas podem ser conferidas nos Relatórios Gerenciais Mensais, disponíveis em www.ovg.org.br / Acesso à Informação / Prestação de Contas / Relatórios Mensais e Anuais de Suas Ações e Atividades (https://www.ovg.org.br/site/?transparencia=2024-contrato-de-gestao-n-001-2011-sead-ovg).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</si>
</sst>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10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75">
    <xf numFmtId="0" fontId="0" fillId="0" borderId="0"/>
    <xf numFmtId="0" fontId="8" fillId="0" borderId="0"/>
    <xf numFmtId="0" fontId="9" fillId="0" borderId="0"/>
    <xf numFmtId="0" fontId="8" fillId="0" borderId="0"/>
    <xf numFmtId="44" fontId="10" fillId="0" borderId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0" fontId="9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0" fontId="12" fillId="0" borderId="0"/>
    <xf numFmtId="44" fontId="10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0" fillId="2" borderId="0" xfId="0" applyFill="1"/>
    <xf numFmtId="3" fontId="17" fillId="5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9" fillId="0" borderId="0" xfId="0" applyFont="1"/>
    <xf numFmtId="3" fontId="1" fillId="5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20" fillId="4" borderId="0" xfId="0" applyFont="1" applyFill="1" applyAlignment="1">
      <alignment horizontal="center" vertical="center" wrapText="1" readingOrder="1"/>
    </xf>
    <xf numFmtId="0" fontId="0" fillId="2" borderId="0" xfId="0" applyFill="1" applyAlignment="1">
      <alignment horizontal="center" vertical="center" wrapText="1"/>
    </xf>
    <xf numFmtId="17" fontId="18" fillId="4" borderId="0" xfId="0" applyNumberFormat="1" applyFont="1" applyFill="1" applyAlignment="1">
      <alignment horizontal="center"/>
    </xf>
    <xf numFmtId="0" fontId="18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justify" vertical="top" wrapText="1"/>
    </xf>
    <xf numFmtId="0" fontId="17" fillId="2" borderId="3" xfId="0" applyFont="1" applyFill="1" applyBorder="1" applyAlignment="1">
      <alignment horizontal="justify" vertical="top" wrapText="1"/>
    </xf>
    <xf numFmtId="0" fontId="18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8D75AB"/>
      <color rgb="FFECDEE8"/>
      <color rgb="FF70578F"/>
      <color rgb="FF0036A2"/>
      <color rgb="FF604A7B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13</xdr:col>
      <xdr:colOff>581025</xdr:colOff>
      <xdr:row>30</xdr:row>
      <xdr:rowOff>409574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19050" y="0"/>
          <a:ext cx="8486775" cy="612457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JULHO A SETEMBRO DE 2024</a:t>
          </a:r>
        </a:p>
        <a:p>
          <a:pPr algn="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111918</xdr:colOff>
      <xdr:row>12</xdr:row>
      <xdr:rowOff>180976</xdr:rowOff>
    </xdr:from>
    <xdr:to>
      <xdr:col>8</xdr:col>
      <xdr:colOff>428624</xdr:colOff>
      <xdr:row>13</xdr:row>
      <xdr:rowOff>114300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1940718" y="2466976"/>
          <a:ext cx="3364706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31:A45"/>
  <sheetViews>
    <sheetView view="pageBreakPreview" topLeftCell="A7" zoomScaleNormal="100" zoomScaleSheetLayoutView="100" workbookViewId="0">
      <selection activeCell="R28" sqref="R28"/>
    </sheetView>
  </sheetViews>
  <sheetFormatPr defaultRowHeight="15" x14ac:dyDescent="0.25"/>
  <sheetData>
    <row r="31" spans="1:1" ht="35.25" customHeight="1" x14ac:dyDescent="0.25">
      <c r="A31" s="32"/>
    </row>
    <row r="45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N44"/>
  <sheetViews>
    <sheetView tabSelected="1" view="pageBreakPreview" topLeftCell="A43" zoomScale="85" zoomScaleNormal="85" zoomScaleSheetLayoutView="85" zoomScalePageLayoutView="80" workbookViewId="0">
      <selection activeCell="J60" sqref="J60"/>
    </sheetView>
  </sheetViews>
  <sheetFormatPr defaultRowHeight="15" x14ac:dyDescent="0.25"/>
  <cols>
    <col min="1" max="1" width="25.7109375" style="2" customWidth="1"/>
    <col min="2" max="2" width="41.85546875" style="4" customWidth="1"/>
    <col min="3" max="3" width="13.28515625" style="1" customWidth="1"/>
    <col min="4" max="4" width="14.57031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2.75" customHeight="1" x14ac:dyDescent="0.25">
      <c r="A1" s="38" t="s">
        <v>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4" s="6" customFormat="1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ht="21" customHeight="1" x14ac:dyDescent="0.25">
      <c r="A3" s="41" t="s">
        <v>9</v>
      </c>
      <c r="B3" s="41" t="s">
        <v>0</v>
      </c>
      <c r="C3" s="43" t="s">
        <v>1</v>
      </c>
      <c r="D3" s="43" t="s">
        <v>16</v>
      </c>
      <c r="E3" s="40">
        <v>45474</v>
      </c>
      <c r="F3" s="40"/>
      <c r="G3" s="40">
        <v>45505</v>
      </c>
      <c r="H3" s="40"/>
      <c r="I3" s="40">
        <v>45536</v>
      </c>
      <c r="J3" s="40"/>
      <c r="K3" s="9" t="s">
        <v>10</v>
      </c>
      <c r="L3" s="9" t="s">
        <v>11</v>
      </c>
    </row>
    <row r="4" spans="1:14" ht="17.25" customHeight="1" x14ac:dyDescent="0.25">
      <c r="A4" s="41"/>
      <c r="B4" s="41"/>
      <c r="C4" s="43"/>
      <c r="D4" s="44"/>
      <c r="E4" s="10" t="s">
        <v>2</v>
      </c>
      <c r="F4" s="11" t="s">
        <v>3</v>
      </c>
      <c r="G4" s="10" t="s">
        <v>2</v>
      </c>
      <c r="H4" s="11" t="s">
        <v>3</v>
      </c>
      <c r="I4" s="10" t="s">
        <v>2</v>
      </c>
      <c r="J4" s="11" t="s">
        <v>3</v>
      </c>
      <c r="K4" s="12" t="s">
        <v>24</v>
      </c>
      <c r="L4" s="12" t="s">
        <v>4</v>
      </c>
    </row>
    <row r="5" spans="1:14" s="3" customFormat="1" ht="36.75" customHeight="1" x14ac:dyDescent="0.25">
      <c r="A5" s="42" t="s">
        <v>30</v>
      </c>
      <c r="B5" s="13" t="s">
        <v>25</v>
      </c>
      <c r="C5" s="14" t="s">
        <v>5</v>
      </c>
      <c r="D5" s="14" t="s">
        <v>17</v>
      </c>
      <c r="E5" s="15">
        <v>67</v>
      </c>
      <c r="F5" s="16">
        <v>67</v>
      </c>
      <c r="G5" s="15">
        <v>67</v>
      </c>
      <c r="H5" s="16">
        <v>67</v>
      </c>
      <c r="I5" s="15">
        <v>67</v>
      </c>
      <c r="J5" s="16">
        <v>67</v>
      </c>
      <c r="K5" s="15">
        <f>AVERAGE(E5,G5,I5)</f>
        <v>67</v>
      </c>
      <c r="L5" s="16">
        <f>AVERAGE(F5,H5,J5)</f>
        <v>67</v>
      </c>
    </row>
    <row r="6" spans="1:14" s="3" customFormat="1" ht="33" customHeight="1" x14ac:dyDescent="0.25">
      <c r="A6" s="42"/>
      <c r="B6" s="13" t="s">
        <v>26</v>
      </c>
      <c r="C6" s="14" t="s">
        <v>5</v>
      </c>
      <c r="D6" s="14" t="s">
        <v>17</v>
      </c>
      <c r="E6" s="15">
        <v>28</v>
      </c>
      <c r="F6" s="16">
        <v>25</v>
      </c>
      <c r="G6" s="15">
        <v>28</v>
      </c>
      <c r="H6" s="16">
        <v>25</v>
      </c>
      <c r="I6" s="15">
        <v>28</v>
      </c>
      <c r="J6" s="16">
        <v>25</v>
      </c>
      <c r="K6" s="15">
        <f>AVERAGE(E6,G6,I6)</f>
        <v>28</v>
      </c>
      <c r="L6" s="16">
        <f>AVERAGE(F6,H6,J6)</f>
        <v>25</v>
      </c>
    </row>
    <row r="7" spans="1:14" s="3" customFormat="1" ht="34.5" customHeight="1" x14ac:dyDescent="0.25">
      <c r="A7" s="42"/>
      <c r="B7" s="13" t="s">
        <v>27</v>
      </c>
      <c r="C7" s="14" t="s">
        <v>5</v>
      </c>
      <c r="D7" s="14" t="s">
        <v>17</v>
      </c>
      <c r="E7" s="15">
        <v>30</v>
      </c>
      <c r="F7" s="16">
        <v>29</v>
      </c>
      <c r="G7" s="15">
        <v>30</v>
      </c>
      <c r="H7" s="16">
        <v>36</v>
      </c>
      <c r="I7" s="15">
        <v>30</v>
      </c>
      <c r="J7" s="16">
        <v>30</v>
      </c>
      <c r="K7" s="15">
        <f t="shared" ref="K7:L12" si="0">AVERAGE(E7,G7,I7)</f>
        <v>30</v>
      </c>
      <c r="L7" s="16">
        <f t="shared" si="0"/>
        <v>31.666666666666668</v>
      </c>
    </row>
    <row r="8" spans="1:14" s="3" customFormat="1" ht="35.25" customHeight="1" x14ac:dyDescent="0.25">
      <c r="A8" s="42"/>
      <c r="B8" s="13" t="s">
        <v>28</v>
      </c>
      <c r="C8" s="14" t="s">
        <v>5</v>
      </c>
      <c r="D8" s="14" t="s">
        <v>17</v>
      </c>
      <c r="E8" s="15">
        <v>400</v>
      </c>
      <c r="F8" s="16">
        <v>345</v>
      </c>
      <c r="G8" s="15">
        <v>450</v>
      </c>
      <c r="H8" s="16">
        <v>390</v>
      </c>
      <c r="I8" s="15">
        <v>450</v>
      </c>
      <c r="J8" s="16">
        <v>451</v>
      </c>
      <c r="K8" s="15">
        <f t="shared" si="0"/>
        <v>433.33333333333331</v>
      </c>
      <c r="L8" s="16">
        <f>AVERAGE(F8,H8,J8)</f>
        <v>395.33333333333331</v>
      </c>
      <c r="N8" s="18"/>
    </row>
    <row r="9" spans="1:14" s="3" customFormat="1" ht="34.5" customHeight="1" x14ac:dyDescent="0.25">
      <c r="A9" s="42" t="s">
        <v>31</v>
      </c>
      <c r="B9" s="23" t="s">
        <v>44</v>
      </c>
      <c r="C9" s="14" t="s">
        <v>5</v>
      </c>
      <c r="D9" s="14" t="s">
        <v>17</v>
      </c>
      <c r="E9" s="15">
        <v>30</v>
      </c>
      <c r="F9" s="16">
        <v>27</v>
      </c>
      <c r="G9" s="15">
        <v>30</v>
      </c>
      <c r="H9" s="16">
        <v>26</v>
      </c>
      <c r="I9" s="15">
        <v>30</v>
      </c>
      <c r="J9" s="16">
        <v>27</v>
      </c>
      <c r="K9" s="15">
        <f t="shared" si="0"/>
        <v>30</v>
      </c>
      <c r="L9" s="16">
        <f t="shared" si="0"/>
        <v>26.666666666666668</v>
      </c>
    </row>
    <row r="10" spans="1:14" s="3" customFormat="1" ht="36" customHeight="1" x14ac:dyDescent="0.25">
      <c r="A10" s="42"/>
      <c r="B10" s="23" t="s">
        <v>28</v>
      </c>
      <c r="C10" s="14" t="s">
        <v>5</v>
      </c>
      <c r="D10" s="14" t="s">
        <v>17</v>
      </c>
      <c r="E10" s="15">
        <v>310</v>
      </c>
      <c r="F10" s="16">
        <v>460</v>
      </c>
      <c r="G10" s="15">
        <v>400</v>
      </c>
      <c r="H10" s="16">
        <v>482</v>
      </c>
      <c r="I10" s="15">
        <v>400</v>
      </c>
      <c r="J10" s="16">
        <v>438</v>
      </c>
      <c r="K10" s="15">
        <f>AVERAGE(E10,G10,I10)</f>
        <v>370</v>
      </c>
      <c r="L10" s="16">
        <f>AVERAGE(F10,H10,J10)</f>
        <v>460</v>
      </c>
    </row>
    <row r="11" spans="1:14" s="3" customFormat="1" ht="38.25" customHeight="1" x14ac:dyDescent="0.25">
      <c r="A11" s="35" t="s">
        <v>32</v>
      </c>
      <c r="B11" s="13" t="s">
        <v>27</v>
      </c>
      <c r="C11" s="14" t="s">
        <v>5</v>
      </c>
      <c r="D11" s="14" t="s">
        <v>17</v>
      </c>
      <c r="E11" s="15">
        <v>15</v>
      </c>
      <c r="F11" s="16">
        <v>0</v>
      </c>
      <c r="G11" s="15">
        <v>15</v>
      </c>
      <c r="H11" s="16">
        <v>6</v>
      </c>
      <c r="I11" s="15">
        <v>15</v>
      </c>
      <c r="J11" s="16">
        <v>9</v>
      </c>
      <c r="K11" s="15">
        <f>AVERAGE(E11,G11,I11)</f>
        <v>15</v>
      </c>
      <c r="L11" s="16">
        <f>AVERAGE(F11,H11,J11)</f>
        <v>5</v>
      </c>
    </row>
    <row r="12" spans="1:14" s="3" customFormat="1" ht="37.5" customHeight="1" x14ac:dyDescent="0.25">
      <c r="A12" s="36"/>
      <c r="B12" s="23" t="s">
        <v>28</v>
      </c>
      <c r="C12" s="14" t="s">
        <v>5</v>
      </c>
      <c r="D12" s="14" t="s">
        <v>17</v>
      </c>
      <c r="E12" s="15">
        <v>288</v>
      </c>
      <c r="F12" s="16">
        <v>293</v>
      </c>
      <c r="G12" s="15">
        <v>320</v>
      </c>
      <c r="H12" s="16">
        <v>320</v>
      </c>
      <c r="I12" s="15">
        <v>320</v>
      </c>
      <c r="J12" s="16">
        <v>344</v>
      </c>
      <c r="K12" s="15">
        <f t="shared" si="0"/>
        <v>309.33333333333331</v>
      </c>
      <c r="L12" s="16">
        <f>AVERAGE(F12,H12,J12)</f>
        <v>319</v>
      </c>
    </row>
    <row r="13" spans="1:14" s="3" customFormat="1" ht="36.75" customHeight="1" x14ac:dyDescent="0.25">
      <c r="A13" s="17" t="s">
        <v>33</v>
      </c>
      <c r="B13" s="23" t="s">
        <v>28</v>
      </c>
      <c r="C13" s="14" t="s">
        <v>5</v>
      </c>
      <c r="D13" s="14" t="s">
        <v>17</v>
      </c>
      <c r="E13" s="15">
        <v>270</v>
      </c>
      <c r="F13" s="16">
        <v>286</v>
      </c>
      <c r="G13" s="15">
        <v>300</v>
      </c>
      <c r="H13" s="16">
        <v>290</v>
      </c>
      <c r="I13" s="15">
        <v>300</v>
      </c>
      <c r="J13" s="16">
        <v>301</v>
      </c>
      <c r="K13" s="15">
        <f>AVERAGE(E13,G13,I13)</f>
        <v>290</v>
      </c>
      <c r="L13" s="16">
        <f>AVERAGE(F13,H13,J13)</f>
        <v>292.33333333333331</v>
      </c>
    </row>
    <row r="14" spans="1:14" s="3" customFormat="1" ht="30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1:14" s="3" customFormat="1" ht="41.25" customHeight="1" x14ac:dyDescent="0.25">
      <c r="A15" s="38" t="s">
        <v>22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</row>
    <row r="16" spans="1:14" s="3" customFormat="1" ht="11.25" customHeight="1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ht="19.5" customHeight="1" x14ac:dyDescent="0.25">
      <c r="A17" s="41" t="s">
        <v>9</v>
      </c>
      <c r="B17" s="41" t="s">
        <v>0</v>
      </c>
      <c r="C17" s="43" t="s">
        <v>1</v>
      </c>
      <c r="D17" s="43" t="s">
        <v>16</v>
      </c>
      <c r="E17" s="40">
        <v>45474</v>
      </c>
      <c r="F17" s="40"/>
      <c r="G17" s="40">
        <v>45505</v>
      </c>
      <c r="H17" s="40"/>
      <c r="I17" s="40">
        <v>45536</v>
      </c>
      <c r="J17" s="40"/>
      <c r="K17" s="9" t="s">
        <v>10</v>
      </c>
      <c r="L17" s="9" t="s">
        <v>11</v>
      </c>
    </row>
    <row r="18" spans="1:12" ht="19.5" customHeight="1" x14ac:dyDescent="0.25">
      <c r="A18" s="41"/>
      <c r="B18" s="41"/>
      <c r="C18" s="43"/>
      <c r="D18" s="43"/>
      <c r="E18" s="10" t="s">
        <v>2</v>
      </c>
      <c r="F18" s="11" t="s">
        <v>3</v>
      </c>
      <c r="G18" s="10" t="s">
        <v>2</v>
      </c>
      <c r="H18" s="11" t="s">
        <v>3</v>
      </c>
      <c r="I18" s="10" t="s">
        <v>2</v>
      </c>
      <c r="J18" s="11" t="s">
        <v>3</v>
      </c>
      <c r="K18" s="9" t="s">
        <v>4</v>
      </c>
      <c r="L18" s="9" t="s">
        <v>4</v>
      </c>
    </row>
    <row r="19" spans="1:12" s="3" customFormat="1" ht="70.5" customHeight="1" x14ac:dyDescent="0.25">
      <c r="A19" s="45" t="s">
        <v>53</v>
      </c>
      <c r="B19" s="28" t="s">
        <v>54</v>
      </c>
      <c r="C19" s="14" t="s">
        <v>5</v>
      </c>
      <c r="D19" s="14" t="s">
        <v>17</v>
      </c>
      <c r="E19" s="15">
        <v>350</v>
      </c>
      <c r="F19" s="16">
        <v>551</v>
      </c>
      <c r="G19" s="15">
        <v>500</v>
      </c>
      <c r="H19" s="16">
        <v>651</v>
      </c>
      <c r="I19" s="15">
        <v>500</v>
      </c>
      <c r="J19" s="16">
        <v>671</v>
      </c>
      <c r="K19" s="15">
        <f>AVERAGE(E19,G19,I19)</f>
        <v>450</v>
      </c>
      <c r="L19" s="16">
        <f>AVERAGE(F19,H19,J19)</f>
        <v>624.33333333333337</v>
      </c>
    </row>
    <row r="20" spans="1:12" s="3" customFormat="1" ht="41.25" customHeight="1" x14ac:dyDescent="0.25">
      <c r="A20" s="36"/>
      <c r="B20" s="23" t="s">
        <v>43</v>
      </c>
      <c r="C20" s="29" t="s">
        <v>5</v>
      </c>
      <c r="D20" s="14" t="s">
        <v>17</v>
      </c>
      <c r="E20" s="15">
        <v>150</v>
      </c>
      <c r="F20" s="16">
        <v>154</v>
      </c>
      <c r="G20" s="15">
        <v>150</v>
      </c>
      <c r="H20" s="16">
        <v>162</v>
      </c>
      <c r="I20" s="15">
        <v>150</v>
      </c>
      <c r="J20" s="16">
        <v>155</v>
      </c>
      <c r="K20" s="15">
        <f>AVERAGE(E20,G20,I20)</f>
        <v>150</v>
      </c>
      <c r="L20" s="16">
        <f>AVERAGE(F20,H20,J20)</f>
        <v>157</v>
      </c>
    </row>
    <row r="21" spans="1:12" s="3" customFormat="1" ht="42" customHeight="1" x14ac:dyDescent="0.25">
      <c r="A21" s="22" t="s">
        <v>42</v>
      </c>
      <c r="B21" s="53" t="s">
        <v>41</v>
      </c>
      <c r="C21" s="54" t="s">
        <v>8</v>
      </c>
      <c r="D21" s="55" t="s">
        <v>29</v>
      </c>
      <c r="E21" s="56">
        <v>14000</v>
      </c>
      <c r="F21" s="57">
        <v>15447</v>
      </c>
      <c r="G21" s="56">
        <v>14000</v>
      </c>
      <c r="H21" s="57">
        <v>15300</v>
      </c>
      <c r="I21" s="56">
        <v>14000</v>
      </c>
      <c r="J21" s="57">
        <v>15154</v>
      </c>
      <c r="K21" s="56">
        <f>MAX(E21,G21,I21)</f>
        <v>14000</v>
      </c>
      <c r="L21" s="57">
        <f>MAX(F21,H21,J21)</f>
        <v>15447</v>
      </c>
    </row>
    <row r="22" spans="1:12" s="3" customFormat="1" ht="53.25" customHeight="1" x14ac:dyDescent="0.25">
      <c r="A22" s="58" t="s">
        <v>61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60"/>
    </row>
    <row r="23" spans="1:12" s="3" customFormat="1" ht="33.75" customHeight="1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</row>
    <row r="24" spans="1:12" s="3" customFormat="1" ht="48.75" customHeight="1" x14ac:dyDescent="0.25">
      <c r="A24" s="38" t="s">
        <v>21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2" s="3" customFormat="1" ht="11.25" customHeight="1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1:12" ht="19.5" customHeight="1" x14ac:dyDescent="0.25">
      <c r="A26" s="41" t="s">
        <v>9</v>
      </c>
      <c r="B26" s="41" t="s">
        <v>0</v>
      </c>
      <c r="C26" s="43" t="s">
        <v>1</v>
      </c>
      <c r="D26" s="43" t="s">
        <v>16</v>
      </c>
      <c r="E26" s="40">
        <v>45474</v>
      </c>
      <c r="F26" s="40"/>
      <c r="G26" s="40">
        <v>45505</v>
      </c>
      <c r="H26" s="40"/>
      <c r="I26" s="40">
        <v>45536</v>
      </c>
      <c r="J26" s="40"/>
      <c r="K26" s="9" t="s">
        <v>10</v>
      </c>
      <c r="L26" s="9" t="s">
        <v>11</v>
      </c>
    </row>
    <row r="27" spans="1:12" ht="19.5" customHeight="1" x14ac:dyDescent="0.25">
      <c r="A27" s="41"/>
      <c r="B27" s="41"/>
      <c r="C27" s="43"/>
      <c r="D27" s="44"/>
      <c r="E27" s="10" t="s">
        <v>2</v>
      </c>
      <c r="F27" s="11" t="s">
        <v>3</v>
      </c>
      <c r="G27" s="10" t="s">
        <v>2</v>
      </c>
      <c r="H27" s="11" t="s">
        <v>3</v>
      </c>
      <c r="I27" s="10" t="s">
        <v>2</v>
      </c>
      <c r="J27" s="11" t="s">
        <v>3</v>
      </c>
      <c r="K27" s="12" t="s">
        <v>4</v>
      </c>
      <c r="L27" s="12" t="s">
        <v>4</v>
      </c>
    </row>
    <row r="28" spans="1:12" s="3" customFormat="1" ht="54" customHeight="1" x14ac:dyDescent="0.25">
      <c r="A28" s="26" t="s">
        <v>34</v>
      </c>
      <c r="B28" s="28" t="s">
        <v>55</v>
      </c>
      <c r="C28" s="29" t="s">
        <v>15</v>
      </c>
      <c r="D28" s="14" t="s">
        <v>18</v>
      </c>
      <c r="E28" s="24">
        <v>16</v>
      </c>
      <c r="F28" s="25">
        <v>16</v>
      </c>
      <c r="G28" s="15">
        <v>12</v>
      </c>
      <c r="H28" s="16">
        <v>15</v>
      </c>
      <c r="I28" s="15">
        <v>16</v>
      </c>
      <c r="J28" s="16">
        <v>18</v>
      </c>
      <c r="K28" s="15">
        <f t="shared" ref="K28:L32" si="1">SUM(E28,G28,I28)</f>
        <v>44</v>
      </c>
      <c r="L28" s="16">
        <f t="shared" si="1"/>
        <v>49</v>
      </c>
    </row>
    <row r="29" spans="1:12" s="3" customFormat="1" ht="81.75" customHeight="1" x14ac:dyDescent="0.25">
      <c r="A29" s="22" t="s">
        <v>35</v>
      </c>
      <c r="B29" s="28" t="s">
        <v>49</v>
      </c>
      <c r="C29" s="30" t="s">
        <v>48</v>
      </c>
      <c r="D29" s="14" t="s">
        <v>18</v>
      </c>
      <c r="E29" s="15">
        <v>17320</v>
      </c>
      <c r="F29" s="16">
        <v>17172</v>
      </c>
      <c r="G29" s="15">
        <v>17800</v>
      </c>
      <c r="H29" s="16">
        <v>15231</v>
      </c>
      <c r="I29" s="15">
        <v>17550</v>
      </c>
      <c r="J29" s="16">
        <v>17702</v>
      </c>
      <c r="K29" s="15">
        <f>SUM(E29,G29,I29)</f>
        <v>52670</v>
      </c>
      <c r="L29" s="16">
        <f>SUM(F29,H29,J29)</f>
        <v>50105</v>
      </c>
    </row>
    <row r="30" spans="1:12" s="3" customFormat="1" ht="37.5" customHeight="1" x14ac:dyDescent="0.25">
      <c r="A30" s="17" t="s">
        <v>36</v>
      </c>
      <c r="B30" s="23" t="s">
        <v>47</v>
      </c>
      <c r="C30" s="14" t="s">
        <v>5</v>
      </c>
      <c r="D30" s="14" t="s">
        <v>18</v>
      </c>
      <c r="E30" s="15">
        <v>350</v>
      </c>
      <c r="F30" s="16">
        <v>468</v>
      </c>
      <c r="G30" s="15">
        <v>350</v>
      </c>
      <c r="H30" s="16">
        <v>414</v>
      </c>
      <c r="I30" s="15">
        <v>350</v>
      </c>
      <c r="J30" s="16">
        <v>403</v>
      </c>
      <c r="K30" s="15">
        <f t="shared" si="1"/>
        <v>1050</v>
      </c>
      <c r="L30" s="16">
        <f t="shared" si="1"/>
        <v>1285</v>
      </c>
    </row>
    <row r="31" spans="1:12" s="3" customFormat="1" ht="39" customHeight="1" x14ac:dyDescent="0.25">
      <c r="A31" s="19" t="s">
        <v>37</v>
      </c>
      <c r="B31" s="28" t="s">
        <v>56</v>
      </c>
      <c r="C31" s="14" t="s">
        <v>7</v>
      </c>
      <c r="D31" s="14" t="s">
        <v>18</v>
      </c>
      <c r="E31" s="7">
        <v>371588</v>
      </c>
      <c r="F31" s="8">
        <v>362190</v>
      </c>
      <c r="G31" s="7">
        <v>358877</v>
      </c>
      <c r="H31" s="8">
        <v>353561</v>
      </c>
      <c r="I31" s="7">
        <v>344946</v>
      </c>
      <c r="J31" s="8">
        <v>328646</v>
      </c>
      <c r="K31" s="15">
        <f t="shared" si="1"/>
        <v>1075411</v>
      </c>
      <c r="L31" s="16">
        <f t="shared" si="1"/>
        <v>1044397</v>
      </c>
    </row>
    <row r="32" spans="1:12" s="3" customFormat="1" ht="40.5" customHeight="1" x14ac:dyDescent="0.25">
      <c r="A32" s="17" t="s">
        <v>38</v>
      </c>
      <c r="B32" s="31" t="s">
        <v>50</v>
      </c>
      <c r="C32" s="29" t="s">
        <v>51</v>
      </c>
      <c r="D32" s="14" t="s">
        <v>18</v>
      </c>
      <c r="E32" s="15">
        <v>50000</v>
      </c>
      <c r="F32" s="27">
        <v>50981</v>
      </c>
      <c r="G32" s="15">
        <v>50000</v>
      </c>
      <c r="H32" s="16">
        <v>51574</v>
      </c>
      <c r="I32" s="15">
        <v>50000</v>
      </c>
      <c r="J32" s="16">
        <v>50829</v>
      </c>
      <c r="K32" s="15">
        <f t="shared" si="1"/>
        <v>150000</v>
      </c>
      <c r="L32" s="16">
        <f>SUM(F32,H32,J32)</f>
        <v>153384</v>
      </c>
    </row>
    <row r="33" spans="1:12" s="3" customFormat="1" ht="34.5" customHeight="1" x14ac:dyDescent="0.25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s="3" customFormat="1" ht="44.25" customHeight="1" x14ac:dyDescent="0.25">
      <c r="A34" s="38" t="s">
        <v>20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s="3" customFormat="1" ht="9.75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21" customHeight="1" x14ac:dyDescent="0.25">
      <c r="A36" s="41" t="s">
        <v>9</v>
      </c>
      <c r="B36" s="41" t="s">
        <v>0</v>
      </c>
      <c r="C36" s="43" t="s">
        <v>1</v>
      </c>
      <c r="D36" s="43" t="s">
        <v>16</v>
      </c>
      <c r="E36" s="40">
        <v>45474</v>
      </c>
      <c r="F36" s="40"/>
      <c r="G36" s="40">
        <v>45505</v>
      </c>
      <c r="H36" s="40"/>
      <c r="I36" s="40">
        <v>45536</v>
      </c>
      <c r="J36" s="40"/>
      <c r="K36" s="9" t="s">
        <v>10</v>
      </c>
      <c r="L36" s="9" t="s">
        <v>11</v>
      </c>
    </row>
    <row r="37" spans="1:12" ht="18" customHeight="1" x14ac:dyDescent="0.25">
      <c r="A37" s="52"/>
      <c r="B37" s="52"/>
      <c r="C37" s="44"/>
      <c r="D37" s="44"/>
      <c r="E37" s="20" t="s">
        <v>2</v>
      </c>
      <c r="F37" s="21" t="s">
        <v>3</v>
      </c>
      <c r="G37" s="20" t="s">
        <v>2</v>
      </c>
      <c r="H37" s="21" t="s">
        <v>3</v>
      </c>
      <c r="I37" s="20" t="s">
        <v>2</v>
      </c>
      <c r="J37" s="21" t="s">
        <v>3</v>
      </c>
      <c r="K37" s="12" t="s">
        <v>4</v>
      </c>
      <c r="L37" s="12" t="s">
        <v>4</v>
      </c>
    </row>
    <row r="38" spans="1:12" s="3" customFormat="1" ht="42" customHeight="1" x14ac:dyDescent="0.25">
      <c r="A38" s="17" t="s">
        <v>39</v>
      </c>
      <c r="B38" s="23" t="s">
        <v>45</v>
      </c>
      <c r="C38" s="14" t="s">
        <v>6</v>
      </c>
      <c r="D38" s="14" t="s">
        <v>18</v>
      </c>
      <c r="E38" s="15">
        <v>60</v>
      </c>
      <c r="F38" s="16">
        <v>212</v>
      </c>
      <c r="G38" s="15">
        <v>60</v>
      </c>
      <c r="H38" s="16">
        <v>103</v>
      </c>
      <c r="I38" s="15">
        <v>60</v>
      </c>
      <c r="J38" s="16">
        <v>97</v>
      </c>
      <c r="K38" s="15">
        <f t="shared" ref="K38:L40" si="2">SUM(E38,G38,I38)</f>
        <v>180</v>
      </c>
      <c r="L38" s="16">
        <f>SUM(F38,H38,J38)</f>
        <v>412</v>
      </c>
    </row>
    <row r="39" spans="1:12" s="3" customFormat="1" ht="37.5" customHeight="1" x14ac:dyDescent="0.25">
      <c r="A39" s="45" t="s">
        <v>52</v>
      </c>
      <c r="B39" s="13" t="s">
        <v>23</v>
      </c>
      <c r="C39" s="14" t="s">
        <v>5</v>
      </c>
      <c r="D39" s="14" t="s">
        <v>18</v>
      </c>
      <c r="E39" s="15">
        <v>130</v>
      </c>
      <c r="F39" s="16">
        <v>225</v>
      </c>
      <c r="G39" s="15">
        <v>130</v>
      </c>
      <c r="H39" s="16">
        <v>133</v>
      </c>
      <c r="I39" s="15">
        <v>130</v>
      </c>
      <c r="J39" s="16">
        <v>182</v>
      </c>
      <c r="K39" s="15">
        <f t="shared" si="2"/>
        <v>390</v>
      </c>
      <c r="L39" s="16">
        <f>SUM(F39,H39,J39)</f>
        <v>540</v>
      </c>
    </row>
    <row r="40" spans="1:12" s="3" customFormat="1" ht="39.75" customHeight="1" x14ac:dyDescent="0.25">
      <c r="A40" s="48"/>
      <c r="B40" s="13" t="s">
        <v>14</v>
      </c>
      <c r="C40" s="14" t="s">
        <v>15</v>
      </c>
      <c r="D40" s="14" t="s">
        <v>18</v>
      </c>
      <c r="E40" s="15">
        <v>6</v>
      </c>
      <c r="F40" s="16">
        <v>6</v>
      </c>
      <c r="G40" s="15">
        <v>7</v>
      </c>
      <c r="H40" s="16">
        <v>7</v>
      </c>
      <c r="I40" s="15">
        <v>7</v>
      </c>
      <c r="J40" s="16">
        <v>27</v>
      </c>
      <c r="K40" s="15">
        <f t="shared" si="2"/>
        <v>20</v>
      </c>
      <c r="L40" s="16">
        <f t="shared" si="2"/>
        <v>40</v>
      </c>
    </row>
    <row r="41" spans="1:12" s="3" customFormat="1" ht="39.75" customHeight="1" x14ac:dyDescent="0.25">
      <c r="A41" s="49"/>
      <c r="B41" s="23" t="s">
        <v>46</v>
      </c>
      <c r="C41" s="14" t="s">
        <v>6</v>
      </c>
      <c r="D41" s="14" t="s">
        <v>18</v>
      </c>
      <c r="E41" s="15">
        <v>50</v>
      </c>
      <c r="F41" s="16">
        <v>73</v>
      </c>
      <c r="G41" s="15">
        <v>50</v>
      </c>
      <c r="H41" s="16">
        <v>81</v>
      </c>
      <c r="I41" s="15">
        <v>70</v>
      </c>
      <c r="J41" s="16">
        <v>85</v>
      </c>
      <c r="K41" s="15">
        <f t="shared" ref="K41" si="3">SUM(E41,G41,I41)</f>
        <v>170</v>
      </c>
      <c r="L41" s="16">
        <f t="shared" ref="L41" si="4">SUM(F41,H41,J41)</f>
        <v>239</v>
      </c>
    </row>
    <row r="42" spans="1:12" s="3" customFormat="1" ht="40.5" customHeight="1" x14ac:dyDescent="0.25">
      <c r="A42" s="17" t="s">
        <v>40</v>
      </c>
      <c r="B42" s="13" t="s">
        <v>12</v>
      </c>
      <c r="C42" s="14" t="s">
        <v>13</v>
      </c>
      <c r="D42" s="14" t="s">
        <v>17</v>
      </c>
      <c r="E42" s="15">
        <v>100</v>
      </c>
      <c r="F42" s="16">
        <v>145</v>
      </c>
      <c r="G42" s="15">
        <v>100</v>
      </c>
      <c r="H42" s="16">
        <v>158</v>
      </c>
      <c r="I42" s="15">
        <v>100</v>
      </c>
      <c r="J42" s="16">
        <v>116</v>
      </c>
      <c r="K42" s="15">
        <f>AVERAGE(E42,G42,I42)</f>
        <v>100</v>
      </c>
      <c r="L42" s="16">
        <f>AVERAGE(F42,H42,J42)</f>
        <v>139.66666666666666</v>
      </c>
    </row>
    <row r="43" spans="1:12" s="3" customFormat="1" ht="40.5" customHeight="1" x14ac:dyDescent="0.25">
      <c r="A43" s="17" t="s">
        <v>57</v>
      </c>
      <c r="B43" s="28" t="s">
        <v>59</v>
      </c>
      <c r="C43" s="14" t="s">
        <v>58</v>
      </c>
      <c r="D43" s="14" t="s">
        <v>18</v>
      </c>
      <c r="E43" s="33" t="s">
        <v>60</v>
      </c>
      <c r="F43" s="34" t="s">
        <v>60</v>
      </c>
      <c r="G43" s="15">
        <v>30000</v>
      </c>
      <c r="H43" s="16">
        <v>32500</v>
      </c>
      <c r="I43" s="33" t="s">
        <v>60</v>
      </c>
      <c r="J43" s="34" t="s">
        <v>60</v>
      </c>
      <c r="K43" s="15">
        <v>30000</v>
      </c>
      <c r="L43" s="16">
        <v>32500</v>
      </c>
    </row>
    <row r="44" spans="1:12" ht="39" customHeight="1" x14ac:dyDescent="0.25">
      <c r="A44" s="37" t="s">
        <v>62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</sheetData>
  <mergeCells count="45">
    <mergeCell ref="A22:L22"/>
    <mergeCell ref="A25:L25"/>
    <mergeCell ref="A39:A41"/>
    <mergeCell ref="A33:L33"/>
    <mergeCell ref="E36:F36"/>
    <mergeCell ref="G36:H36"/>
    <mergeCell ref="I36:J36"/>
    <mergeCell ref="A34:L34"/>
    <mergeCell ref="A35:L35"/>
    <mergeCell ref="A36:A37"/>
    <mergeCell ref="B36:B37"/>
    <mergeCell ref="C36:C37"/>
    <mergeCell ref="D36:D37"/>
    <mergeCell ref="A19:A20"/>
    <mergeCell ref="B17:B18"/>
    <mergeCell ref="A23:L23"/>
    <mergeCell ref="A26:A27"/>
    <mergeCell ref="B26:B27"/>
    <mergeCell ref="C26:C27"/>
    <mergeCell ref="D26:D27"/>
    <mergeCell ref="E26:F26"/>
    <mergeCell ref="G26:H26"/>
    <mergeCell ref="I26:J26"/>
    <mergeCell ref="A24:L24"/>
    <mergeCell ref="C17:C18"/>
    <mergeCell ref="D17:D18"/>
    <mergeCell ref="E17:F17"/>
    <mergeCell ref="G17:H17"/>
    <mergeCell ref="I17:J17"/>
    <mergeCell ref="A11:A12"/>
    <mergeCell ref="A44:L44"/>
    <mergeCell ref="A1:L1"/>
    <mergeCell ref="A15:L15"/>
    <mergeCell ref="A14:L14"/>
    <mergeCell ref="I3:J3"/>
    <mergeCell ref="B3:B4"/>
    <mergeCell ref="A3:A4"/>
    <mergeCell ref="A9:A10"/>
    <mergeCell ref="A5:A8"/>
    <mergeCell ref="C3:C4"/>
    <mergeCell ref="E3:F3"/>
    <mergeCell ref="G3:H3"/>
    <mergeCell ref="D3:D4"/>
    <mergeCell ref="A16:L16"/>
    <mergeCell ref="A17:A18"/>
  </mergeCells>
  <pageMargins left="0.51" right="0.42" top="0.92" bottom="0.23" header="0.28000000000000003" footer="0.27"/>
  <pageSetup paperSize="9" scale="75" fitToHeight="0" orientation="landscape" r:id="rId1"/>
  <headerFooter>
    <oddHeader xml:space="preserve">&amp;L&amp;G
</oddHeader>
  </headerFooter>
  <rowBreaks count="3" manualBreakCount="3">
    <brk id="14" max="11" man="1"/>
    <brk id="23" max="11" man="1"/>
    <brk id="33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Office365.134</cp:lastModifiedBy>
  <cp:lastPrinted>2024-07-30T14:06:25Z</cp:lastPrinted>
  <dcterms:created xsi:type="dcterms:W3CDTF">2020-03-02T12:07:19Z</dcterms:created>
  <dcterms:modified xsi:type="dcterms:W3CDTF">2025-01-13T16:20:51Z</dcterms:modified>
</cp:coreProperties>
</file>