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2790B038-4249-4ABD-AB66-F6131E1B8C56}" xr6:coauthVersionLast="47" xr6:coauthVersionMax="47" xr10:uidLastSave="{00000000-0000-0000-0000-000000000000}"/>
  <bookViews>
    <workbookView xWindow="23880" yWindow="-120" windowWidth="29040" windowHeight="158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Relatório!$A$1:$L$45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2" l="1"/>
  <c r="L42" i="2"/>
  <c r="L32" i="2"/>
  <c r="K22" i="2"/>
  <c r="L20" i="2"/>
  <c r="L22" i="2"/>
  <c r="K12" i="2"/>
  <c r="L12" i="2"/>
  <c r="K10" i="2"/>
  <c r="L10" i="2"/>
  <c r="K5" i="2"/>
  <c r="L5" i="2"/>
  <c r="L38" i="2" l="1"/>
  <c r="L39" i="2"/>
  <c r="K29" i="2"/>
  <c r="L29" i="2"/>
  <c r="L19" i="2"/>
  <c r="L18" i="2"/>
  <c r="L11" i="2"/>
  <c r="L8" i="2"/>
  <c r="L6" i="2"/>
  <c r="L41" i="2"/>
  <c r="K41" i="2"/>
  <c r="K38" i="2"/>
  <c r="K39" i="2"/>
  <c r="L40" i="2"/>
  <c r="K40" i="2"/>
  <c r="K19" i="2"/>
  <c r="K18" i="2"/>
  <c r="L28" i="2" l="1"/>
  <c r="K28" i="2"/>
  <c r="L30" i="2"/>
  <c r="K30" i="2"/>
  <c r="L31" i="2"/>
  <c r="K31" i="2"/>
  <c r="K32" i="2"/>
  <c r="K6" i="2"/>
  <c r="K20" i="2" l="1"/>
  <c r="K11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<sst xmlns="http://schemas.openxmlformats.org/spreadsheetml/2006/main" count="144" uniqueCount="62">
  <si>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</si>
  <si>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</si>
  <si>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</si>
  <si>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</si>
  <si>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</si>
  <si>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</si>
  <si>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</si>
  <si>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</si>
  <si>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</si>
  <si>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</si>
  <si>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</si>
  <si>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</si>
  <si>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</si>
  <si>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</si>
  <si>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</si>
  <si>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</si>
  <si>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</si>
  <si>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</si>
  <si>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</si>
  <si>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</si>
  <si>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</si>
  <si>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</si>
  <si>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</si>
  <si>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</si>
  <si>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</si>
  <si>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</si>
  <si>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</si>
  <si>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</si>
  <si>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</si>
  <si>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</si>
  <si>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</si>
  <si>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</si>
  <si>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</si>
  <si>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</si>
  <si>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</si>
  <si>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</si>
  <si>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</si>
  <si>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</si>
  <si>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</si>
  <si>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</si>
  <si>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</si>
  <si>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</si>
  <si>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</si>
  <si>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</si>
  <si>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</si>
  <si>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</si>
  <si>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</si>
  <si>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</si>
  <si>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</si>
  <si>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</si>
  <si>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</si>
  <si>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</si>
  <si>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</si>
  <si>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</si>
  <si>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</si>
  <si>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</si>
  <si>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</si>
  <si>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 xml:space="preserve">Nº de ações socioassistenciais  itinerantes de enfrentamento às desproteções sociais </t>
  </si>
  <si>
    <t xml:space="preserve">Nº de refeições servidas nas unidades </t>
  </si>
  <si>
    <r>
      <t xml:space="preserve">Observação:  </t>
    </r>
    <r>
      <rPr>
        <sz val="12"/>
        <rFont val="Calibri"/>
        <family val="2"/>
        <scheme val="minor"/>
      </rPr>
      <t xml:space="preserve">A unidade do Restaurante do Bem no município de Quirinópolis foi inaugurada no dia 12 de março de 2024. </t>
    </r>
  </si>
  <si>
    <r>
      <rPr>
        <b/>
        <sz val="12"/>
        <color theme="1"/>
        <rFont val="Calibri"/>
        <family val="2"/>
        <scheme val="minor"/>
      </rPr>
      <t xml:space="preserve">Retificação: </t>
    </r>
    <r>
      <rPr>
        <sz val="12"/>
        <color theme="1"/>
        <rFont val="Calibri"/>
        <family val="2"/>
        <scheme val="minor"/>
      </rPr>
      <t xml:space="preserve">O número de benefícios integrais e parciais em janeiro, fevereiro e março foram retificados, em janeiro de 15.440 para 15.442, em fevereiro de 15.377 para 15.380 e em março de  15.246 para 15.250. A variação de valores ocorre em razão de correções efetuadas ao longo do semestre, que refletem em pagamentos retroativos para os meses que já haviam sido fechados os lançamentos no sistema. </t>
    </r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</si>
  <si>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(https://www.ovg.org.br/site/?transparencia=2024-contrato-de-gestao-n-001-2011-sead-ovg).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</si>
</sst>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3" zoomScaleNormal="100" zoomScaleSheetLayoutView="100" workbookViewId="0">
      <selection activeCell="R30" sqref="R29:R30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3"/>
  <sheetViews>
    <sheetView view="pageBreakPreview" topLeftCell="A14" zoomScale="85" zoomScaleNormal="85" zoomScaleSheetLayoutView="85" zoomScalePageLayoutView="80" workbookViewId="0">
      <selection activeCell="S31" sqref="S31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6.5" customHeight="1" x14ac:dyDescent="0.2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3" t="s">
        <v>9</v>
      </c>
      <c r="B3" s="43" t="s">
        <v>0</v>
      </c>
      <c r="C3" s="45" t="s">
        <v>1</v>
      </c>
      <c r="D3" s="45" t="s">
        <v>16</v>
      </c>
      <c r="E3" s="42">
        <v>45292</v>
      </c>
      <c r="F3" s="42"/>
      <c r="G3" s="42">
        <v>45323</v>
      </c>
      <c r="H3" s="42"/>
      <c r="I3" s="42">
        <v>45352</v>
      </c>
      <c r="J3" s="42"/>
      <c r="K3" s="9" t="s">
        <v>10</v>
      </c>
      <c r="L3" s="9" t="s">
        <v>11</v>
      </c>
    </row>
    <row r="4" spans="1:14" ht="17.25" customHeight="1" x14ac:dyDescent="0.25">
      <c r="A4" s="43"/>
      <c r="B4" s="43"/>
      <c r="C4" s="45"/>
      <c r="D4" s="46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3" customHeight="1" x14ac:dyDescent="0.25">
      <c r="A5" s="44" t="s">
        <v>30</v>
      </c>
      <c r="B5" s="13" t="s">
        <v>25</v>
      </c>
      <c r="C5" s="14" t="s">
        <v>5</v>
      </c>
      <c r="D5" s="14" t="s">
        <v>17</v>
      </c>
      <c r="E5" s="15">
        <v>68</v>
      </c>
      <c r="F5" s="16">
        <v>65</v>
      </c>
      <c r="G5" s="15">
        <v>68</v>
      </c>
      <c r="H5" s="16">
        <v>66</v>
      </c>
      <c r="I5" s="15">
        <v>68</v>
      </c>
      <c r="J5" s="16">
        <v>66</v>
      </c>
      <c r="K5" s="15">
        <f>AVERAGE(E5,G5,I5)</f>
        <v>68</v>
      </c>
      <c r="L5" s="16">
        <f>AVERAGE(F5,H5,J5)</f>
        <v>65.666666666666671</v>
      </c>
    </row>
    <row r="6" spans="1:14" s="3" customFormat="1" ht="30" customHeight="1" x14ac:dyDescent="0.25">
      <c r="A6" s="44"/>
      <c r="B6" s="13" t="s">
        <v>26</v>
      </c>
      <c r="C6" s="14" t="s">
        <v>5</v>
      </c>
      <c r="D6" s="14" t="s">
        <v>17</v>
      </c>
      <c r="E6" s="15">
        <v>25</v>
      </c>
      <c r="F6" s="16">
        <v>26</v>
      </c>
      <c r="G6" s="15">
        <v>25</v>
      </c>
      <c r="H6" s="16">
        <v>26</v>
      </c>
      <c r="I6" s="15">
        <v>28</v>
      </c>
      <c r="J6" s="16">
        <v>26</v>
      </c>
      <c r="K6" s="15">
        <f>AVERAGE(E6,G6,I6)</f>
        <v>26</v>
      </c>
      <c r="L6" s="16">
        <f>AVERAGE(F6,H6,J6)</f>
        <v>26</v>
      </c>
    </row>
    <row r="7" spans="1:14" s="3" customFormat="1" ht="31.5" customHeight="1" x14ac:dyDescent="0.25">
      <c r="A7" s="44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28</v>
      </c>
      <c r="K7" s="15">
        <f t="shared" ref="K7:L11" si="0">AVERAGE(E7,G7,I7)</f>
        <v>30</v>
      </c>
      <c r="L7" s="16">
        <f t="shared" si="0"/>
        <v>29.333333333333332</v>
      </c>
    </row>
    <row r="8" spans="1:14" s="3" customFormat="1" ht="31.5" customHeight="1" x14ac:dyDescent="0.25">
      <c r="A8" s="44"/>
      <c r="B8" s="13" t="s">
        <v>28</v>
      </c>
      <c r="C8" s="14" t="s">
        <v>5</v>
      </c>
      <c r="D8" s="14" t="s">
        <v>17</v>
      </c>
      <c r="E8" s="15">
        <v>270</v>
      </c>
      <c r="F8" s="16">
        <v>357</v>
      </c>
      <c r="G8" s="15">
        <v>300</v>
      </c>
      <c r="H8" s="16">
        <v>357</v>
      </c>
      <c r="I8" s="15">
        <v>300</v>
      </c>
      <c r="J8" s="16">
        <v>324</v>
      </c>
      <c r="K8" s="15">
        <f t="shared" si="0"/>
        <v>290</v>
      </c>
      <c r="L8" s="16">
        <f>AVERAGE(F8,H8,J8)</f>
        <v>346</v>
      </c>
      <c r="N8" s="18"/>
    </row>
    <row r="9" spans="1:14" s="3" customFormat="1" ht="30" customHeight="1" x14ac:dyDescent="0.25">
      <c r="A9" s="44" t="s">
        <v>31</v>
      </c>
      <c r="B9" s="25" t="s">
        <v>44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29</v>
      </c>
      <c r="I9" s="15">
        <v>30</v>
      </c>
      <c r="J9" s="16">
        <v>29</v>
      </c>
      <c r="K9" s="15">
        <f t="shared" si="0"/>
        <v>29.333333333333332</v>
      </c>
      <c r="L9" s="16">
        <f t="shared" si="0"/>
        <v>29</v>
      </c>
    </row>
    <row r="10" spans="1:14" s="3" customFormat="1" ht="32.25" customHeight="1" x14ac:dyDescent="0.25">
      <c r="A10" s="44"/>
      <c r="B10" s="25" t="s">
        <v>28</v>
      </c>
      <c r="C10" s="14" t="s">
        <v>5</v>
      </c>
      <c r="D10" s="14" t="s">
        <v>17</v>
      </c>
      <c r="E10" s="15">
        <v>450</v>
      </c>
      <c r="F10" s="16">
        <v>356</v>
      </c>
      <c r="G10" s="15">
        <v>500</v>
      </c>
      <c r="H10" s="16">
        <v>441</v>
      </c>
      <c r="I10" s="15">
        <v>500</v>
      </c>
      <c r="J10" s="16">
        <v>409</v>
      </c>
      <c r="K10" s="15">
        <f>AVERAGE(E10,G10,I10)</f>
        <v>483.33333333333331</v>
      </c>
      <c r="L10" s="16">
        <f>AVERAGE(F10,H10,J10)</f>
        <v>402</v>
      </c>
    </row>
    <row r="11" spans="1:14" s="3" customFormat="1" ht="41.25" customHeight="1" x14ac:dyDescent="0.25">
      <c r="A11" s="17" t="s">
        <v>32</v>
      </c>
      <c r="B11" s="25" t="s">
        <v>28</v>
      </c>
      <c r="C11" s="14" t="s">
        <v>5</v>
      </c>
      <c r="D11" s="14" t="s">
        <v>17</v>
      </c>
      <c r="E11" s="15">
        <v>240</v>
      </c>
      <c r="F11" s="16">
        <v>256</v>
      </c>
      <c r="G11" s="15">
        <v>270</v>
      </c>
      <c r="H11" s="16">
        <v>274</v>
      </c>
      <c r="I11" s="15">
        <v>270</v>
      </c>
      <c r="J11" s="16">
        <v>260</v>
      </c>
      <c r="K11" s="15">
        <f t="shared" si="0"/>
        <v>260</v>
      </c>
      <c r="L11" s="16">
        <f>AVERAGE(F11,H11,J11)</f>
        <v>263.33333333333331</v>
      </c>
    </row>
    <row r="12" spans="1:14" s="3" customFormat="1" ht="39.950000000000003" customHeight="1" x14ac:dyDescent="0.25">
      <c r="A12" s="17" t="s">
        <v>33</v>
      </c>
      <c r="B12" s="25" t="s">
        <v>28</v>
      </c>
      <c r="C12" s="14" t="s">
        <v>5</v>
      </c>
      <c r="D12" s="14" t="s">
        <v>17</v>
      </c>
      <c r="E12" s="15">
        <v>250</v>
      </c>
      <c r="F12" s="16">
        <v>277</v>
      </c>
      <c r="G12" s="15">
        <v>280</v>
      </c>
      <c r="H12" s="16">
        <v>288</v>
      </c>
      <c r="I12" s="15">
        <v>280</v>
      </c>
      <c r="J12" s="16">
        <v>282</v>
      </c>
      <c r="K12" s="15">
        <f>AVERAGE(E12,G12,I12)</f>
        <v>270</v>
      </c>
      <c r="L12" s="16">
        <f>AVERAGE(F12,H12,J12)</f>
        <v>282.33333333333331</v>
      </c>
    </row>
    <row r="13" spans="1:14" s="3" customFormat="1" ht="33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4" s="3" customFormat="1" ht="42.75" customHeight="1" x14ac:dyDescent="0.25">
      <c r="A14" s="40" t="s">
        <v>22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4" s="3" customFormat="1" ht="11.2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19.5" customHeight="1" x14ac:dyDescent="0.25">
      <c r="A16" s="43" t="s">
        <v>9</v>
      </c>
      <c r="B16" s="43" t="s">
        <v>0</v>
      </c>
      <c r="C16" s="45" t="s">
        <v>1</v>
      </c>
      <c r="D16" s="45" t="s">
        <v>16</v>
      </c>
      <c r="E16" s="42">
        <v>45292</v>
      </c>
      <c r="F16" s="42"/>
      <c r="G16" s="42">
        <v>45323</v>
      </c>
      <c r="H16" s="42"/>
      <c r="I16" s="42">
        <v>45352</v>
      </c>
      <c r="J16" s="42"/>
      <c r="K16" s="9" t="s">
        <v>10</v>
      </c>
      <c r="L16" s="9" t="s">
        <v>11</v>
      </c>
    </row>
    <row r="17" spans="1:12" ht="19.5" customHeight="1" x14ac:dyDescent="0.25">
      <c r="A17" s="43"/>
      <c r="B17" s="43"/>
      <c r="C17" s="45"/>
      <c r="D17" s="45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66.75" customHeight="1" x14ac:dyDescent="0.25">
      <c r="A18" s="47" t="s">
        <v>53</v>
      </c>
      <c r="B18" s="30" t="s">
        <v>55</v>
      </c>
      <c r="C18" s="14" t="s">
        <v>5</v>
      </c>
      <c r="D18" s="14" t="s">
        <v>17</v>
      </c>
      <c r="E18" s="15">
        <v>350</v>
      </c>
      <c r="F18" s="16">
        <v>701</v>
      </c>
      <c r="G18" s="15">
        <v>400</v>
      </c>
      <c r="H18" s="16">
        <v>680</v>
      </c>
      <c r="I18" s="15">
        <v>500</v>
      </c>
      <c r="J18" s="16">
        <v>726</v>
      </c>
      <c r="K18" s="15">
        <f>AVERAGE(E18,G18,I18)</f>
        <v>416.66666666666669</v>
      </c>
      <c r="L18" s="16">
        <f>AVERAGE(F18,H18,J18)</f>
        <v>702.33333333333337</v>
      </c>
    </row>
    <row r="19" spans="1:12" s="3" customFormat="1" ht="39.75" customHeight="1" x14ac:dyDescent="0.25">
      <c r="A19" s="48"/>
      <c r="B19" s="25" t="s">
        <v>43</v>
      </c>
      <c r="C19" s="31" t="s">
        <v>5</v>
      </c>
      <c r="D19" s="14" t="s">
        <v>17</v>
      </c>
      <c r="E19" s="15">
        <v>150</v>
      </c>
      <c r="F19" s="16">
        <v>150</v>
      </c>
      <c r="G19" s="15">
        <v>150</v>
      </c>
      <c r="H19" s="16">
        <v>168</v>
      </c>
      <c r="I19" s="15">
        <v>150</v>
      </c>
      <c r="J19" s="16">
        <v>152</v>
      </c>
      <c r="K19" s="15">
        <f>AVERAGE(E19,G19,I19)</f>
        <v>150</v>
      </c>
      <c r="L19" s="16">
        <f>AVERAGE(F19,H19,J19)</f>
        <v>156.66666666666666</v>
      </c>
    </row>
    <row r="20" spans="1:12" s="3" customFormat="1" ht="33" customHeight="1" x14ac:dyDescent="0.25">
      <c r="A20" s="17" t="s">
        <v>42</v>
      </c>
      <c r="B20" s="20" t="s">
        <v>41</v>
      </c>
      <c r="C20" s="14" t="s">
        <v>8</v>
      </c>
      <c r="D20" s="24" t="s">
        <v>29</v>
      </c>
      <c r="E20" s="15">
        <v>14000</v>
      </c>
      <c r="F20" s="16">
        <v>15442</v>
      </c>
      <c r="G20" s="15">
        <v>14000</v>
      </c>
      <c r="H20" s="16">
        <v>15380</v>
      </c>
      <c r="I20" s="15">
        <v>14000</v>
      </c>
      <c r="J20" s="16">
        <v>15250</v>
      </c>
      <c r="K20" s="15">
        <f>MAX(E20,G20,I20)</f>
        <v>14000</v>
      </c>
      <c r="L20" s="16">
        <f>MAX(F20,H20,J20)</f>
        <v>15442</v>
      </c>
    </row>
    <row r="21" spans="1:12" s="3" customFormat="1" ht="51.75" customHeight="1" x14ac:dyDescent="0.25">
      <c r="A21" s="51" t="s">
        <v>60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2" s="3" customFormat="1" ht="50.25" customHeight="1" x14ac:dyDescent="0.25">
      <c r="A22" s="32" t="s">
        <v>54</v>
      </c>
      <c r="B22" s="36" t="s">
        <v>56</v>
      </c>
      <c r="C22" s="37" t="s">
        <v>48</v>
      </c>
      <c r="D22" s="35" t="s">
        <v>18</v>
      </c>
      <c r="E22" s="15">
        <v>200</v>
      </c>
      <c r="F22" s="16">
        <v>360</v>
      </c>
      <c r="G22" s="15">
        <v>800</v>
      </c>
      <c r="H22" s="16">
        <v>905</v>
      </c>
      <c r="I22" s="15">
        <v>1000</v>
      </c>
      <c r="J22" s="16">
        <v>1010</v>
      </c>
      <c r="K22" s="15">
        <f>SUM(E22,G22,I22)</f>
        <v>2000</v>
      </c>
      <c r="L22" s="16">
        <f>SUM(F22,H22,J22)</f>
        <v>2275</v>
      </c>
    </row>
    <row r="23" spans="1:12" s="3" customFormat="1" ht="31.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s="3" customFormat="1" ht="48.75" customHeight="1" x14ac:dyDescent="0.25">
      <c r="A24" s="40" t="s">
        <v>21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s="3" customFormat="1" ht="11.25" customHeight="1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9.5" customHeight="1" x14ac:dyDescent="0.25">
      <c r="A26" s="43" t="s">
        <v>9</v>
      </c>
      <c r="B26" s="43" t="s">
        <v>0</v>
      </c>
      <c r="C26" s="45" t="s">
        <v>1</v>
      </c>
      <c r="D26" s="45" t="s">
        <v>16</v>
      </c>
      <c r="E26" s="42">
        <v>45292</v>
      </c>
      <c r="F26" s="42"/>
      <c r="G26" s="42">
        <v>45323</v>
      </c>
      <c r="H26" s="42"/>
      <c r="I26" s="42">
        <v>45352</v>
      </c>
      <c r="J26" s="42"/>
      <c r="K26" s="9" t="s">
        <v>10</v>
      </c>
      <c r="L26" s="9" t="s">
        <v>11</v>
      </c>
    </row>
    <row r="27" spans="1:12" ht="19.5" customHeight="1" x14ac:dyDescent="0.25">
      <c r="A27" s="43"/>
      <c r="B27" s="43"/>
      <c r="C27" s="45"/>
      <c r="D27" s="46"/>
      <c r="E27" s="10" t="s">
        <v>2</v>
      </c>
      <c r="F27" s="11" t="s">
        <v>3</v>
      </c>
      <c r="G27" s="10" t="s">
        <v>2</v>
      </c>
      <c r="H27" s="11" t="s">
        <v>3</v>
      </c>
      <c r="I27" s="10" t="s">
        <v>2</v>
      </c>
      <c r="J27" s="11" t="s">
        <v>3</v>
      </c>
      <c r="K27" s="12" t="s">
        <v>4</v>
      </c>
      <c r="L27" s="12" t="s">
        <v>4</v>
      </c>
    </row>
    <row r="28" spans="1:12" s="3" customFormat="1" ht="54" customHeight="1" x14ac:dyDescent="0.25">
      <c r="A28" s="28" t="s">
        <v>34</v>
      </c>
      <c r="B28" s="30" t="s">
        <v>57</v>
      </c>
      <c r="C28" s="31" t="s">
        <v>15</v>
      </c>
      <c r="D28" s="14" t="s">
        <v>18</v>
      </c>
      <c r="E28" s="26">
        <v>10</v>
      </c>
      <c r="F28" s="27">
        <v>11</v>
      </c>
      <c r="G28" s="15">
        <v>12</v>
      </c>
      <c r="H28" s="16">
        <v>15</v>
      </c>
      <c r="I28" s="15">
        <v>15</v>
      </c>
      <c r="J28" s="16">
        <v>9</v>
      </c>
      <c r="K28" s="15">
        <f t="shared" ref="K28:L32" si="1">SUM(E28,G28,I28)</f>
        <v>37</v>
      </c>
      <c r="L28" s="16">
        <f t="shared" si="1"/>
        <v>35</v>
      </c>
    </row>
    <row r="29" spans="1:12" s="3" customFormat="1" ht="75.75" customHeight="1" x14ac:dyDescent="0.25">
      <c r="A29" s="23" t="s">
        <v>35</v>
      </c>
      <c r="B29" s="30" t="s">
        <v>49</v>
      </c>
      <c r="C29" s="32" t="s">
        <v>48</v>
      </c>
      <c r="D29" s="14" t="s">
        <v>18</v>
      </c>
      <c r="E29" s="15">
        <v>12575</v>
      </c>
      <c r="F29" s="16">
        <v>12868</v>
      </c>
      <c r="G29" s="15">
        <v>12330</v>
      </c>
      <c r="H29" s="16">
        <v>12247</v>
      </c>
      <c r="I29" s="15">
        <v>12980</v>
      </c>
      <c r="J29" s="16">
        <v>13993</v>
      </c>
      <c r="K29" s="15">
        <f>SUM(E29,G29,I29)</f>
        <v>37885</v>
      </c>
      <c r="L29" s="16">
        <f>SUM(F29,H29,J29)</f>
        <v>39108</v>
      </c>
    </row>
    <row r="30" spans="1:12" s="3" customFormat="1" ht="37.5" customHeight="1" x14ac:dyDescent="0.25">
      <c r="A30" s="17" t="s">
        <v>36</v>
      </c>
      <c r="B30" s="25" t="s">
        <v>47</v>
      </c>
      <c r="C30" s="14" t="s">
        <v>5</v>
      </c>
      <c r="D30" s="14" t="s">
        <v>18</v>
      </c>
      <c r="E30" s="15">
        <v>320</v>
      </c>
      <c r="F30" s="16">
        <v>438</v>
      </c>
      <c r="G30" s="15">
        <v>350</v>
      </c>
      <c r="H30" s="16">
        <v>407</v>
      </c>
      <c r="I30" s="15">
        <v>350</v>
      </c>
      <c r="J30" s="16">
        <v>424</v>
      </c>
      <c r="K30" s="15">
        <f t="shared" si="1"/>
        <v>1020</v>
      </c>
      <c r="L30" s="16">
        <f t="shared" si="1"/>
        <v>1269</v>
      </c>
    </row>
    <row r="31" spans="1:12" s="3" customFormat="1" ht="39" customHeight="1" x14ac:dyDescent="0.25">
      <c r="A31" s="19" t="s">
        <v>37</v>
      </c>
      <c r="B31" s="30" t="s">
        <v>58</v>
      </c>
      <c r="C31" s="14" t="s">
        <v>7</v>
      </c>
      <c r="D31" s="14" t="s">
        <v>18</v>
      </c>
      <c r="E31" s="7">
        <v>342518</v>
      </c>
      <c r="F31" s="8">
        <v>331596</v>
      </c>
      <c r="G31" s="7">
        <v>323380</v>
      </c>
      <c r="H31" s="8">
        <v>297102</v>
      </c>
      <c r="I31" s="7">
        <v>323380</v>
      </c>
      <c r="J31" s="8">
        <v>315448</v>
      </c>
      <c r="K31" s="15">
        <f t="shared" si="1"/>
        <v>989278</v>
      </c>
      <c r="L31" s="16">
        <f t="shared" si="1"/>
        <v>944146</v>
      </c>
    </row>
    <row r="32" spans="1:12" s="3" customFormat="1" ht="40.5" customHeight="1" x14ac:dyDescent="0.25">
      <c r="A32" s="17" t="s">
        <v>38</v>
      </c>
      <c r="B32" s="33" t="s">
        <v>50</v>
      </c>
      <c r="C32" s="31" t="s">
        <v>51</v>
      </c>
      <c r="D32" s="14" t="s">
        <v>18</v>
      </c>
      <c r="E32" s="15">
        <v>50000</v>
      </c>
      <c r="F32" s="29">
        <v>51091</v>
      </c>
      <c r="G32" s="15">
        <v>50000</v>
      </c>
      <c r="H32" s="16">
        <v>49424</v>
      </c>
      <c r="I32" s="15">
        <v>50000</v>
      </c>
      <c r="J32" s="16">
        <v>52422</v>
      </c>
      <c r="K32" s="15">
        <f t="shared" si="1"/>
        <v>150000</v>
      </c>
      <c r="L32" s="16">
        <f>SUM(F32,H32,J32)</f>
        <v>152937</v>
      </c>
    </row>
    <row r="33" spans="1:12" s="3" customFormat="1" ht="34.5" customHeight="1" x14ac:dyDescent="0.25">
      <c r="A33" s="56" t="s">
        <v>59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s="3" customFormat="1" ht="44.25" customHeight="1" x14ac:dyDescent="0.25">
      <c r="A34" s="40" t="s">
        <v>20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s="3" customFormat="1" ht="9.75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ht="21" customHeight="1" x14ac:dyDescent="0.25">
      <c r="A36" s="43" t="s">
        <v>9</v>
      </c>
      <c r="B36" s="43" t="s">
        <v>0</v>
      </c>
      <c r="C36" s="45" t="s">
        <v>1</v>
      </c>
      <c r="D36" s="45" t="s">
        <v>16</v>
      </c>
      <c r="E36" s="42">
        <v>45292</v>
      </c>
      <c r="F36" s="42"/>
      <c r="G36" s="42">
        <v>45323</v>
      </c>
      <c r="H36" s="42"/>
      <c r="I36" s="42">
        <v>45352</v>
      </c>
      <c r="J36" s="42"/>
      <c r="K36" s="9" t="s">
        <v>10</v>
      </c>
      <c r="L36" s="9" t="s">
        <v>11</v>
      </c>
    </row>
    <row r="37" spans="1:12" ht="18" customHeight="1" x14ac:dyDescent="0.25">
      <c r="A37" s="58"/>
      <c r="B37" s="58"/>
      <c r="C37" s="46"/>
      <c r="D37" s="46"/>
      <c r="E37" s="21" t="s">
        <v>2</v>
      </c>
      <c r="F37" s="22" t="s">
        <v>3</v>
      </c>
      <c r="G37" s="21" t="s">
        <v>2</v>
      </c>
      <c r="H37" s="22" t="s">
        <v>3</v>
      </c>
      <c r="I37" s="21" t="s">
        <v>2</v>
      </c>
      <c r="J37" s="22" t="s">
        <v>3</v>
      </c>
      <c r="K37" s="12" t="s">
        <v>4</v>
      </c>
      <c r="L37" s="12" t="s">
        <v>4</v>
      </c>
    </row>
    <row r="38" spans="1:12" s="3" customFormat="1" ht="42" customHeight="1" x14ac:dyDescent="0.25">
      <c r="A38" s="17" t="s">
        <v>39</v>
      </c>
      <c r="B38" s="25" t="s">
        <v>45</v>
      </c>
      <c r="C38" s="14" t="s">
        <v>6</v>
      </c>
      <c r="D38" s="14" t="s">
        <v>18</v>
      </c>
      <c r="E38" s="15">
        <v>60</v>
      </c>
      <c r="F38" s="16">
        <v>92</v>
      </c>
      <c r="G38" s="15">
        <v>60</v>
      </c>
      <c r="H38" s="16">
        <v>113</v>
      </c>
      <c r="I38" s="15">
        <v>60</v>
      </c>
      <c r="J38" s="16">
        <v>96</v>
      </c>
      <c r="K38" s="15">
        <f t="shared" ref="K38:L40" si="2">SUM(E38,G38,I38)</f>
        <v>180</v>
      </c>
      <c r="L38" s="16">
        <f>SUM(F38,H38,J38)</f>
        <v>301</v>
      </c>
    </row>
    <row r="39" spans="1:12" s="3" customFormat="1" ht="37.5" customHeight="1" x14ac:dyDescent="0.25">
      <c r="A39" s="47" t="s">
        <v>52</v>
      </c>
      <c r="B39" s="13" t="s">
        <v>23</v>
      </c>
      <c r="C39" s="14" t="s">
        <v>5</v>
      </c>
      <c r="D39" s="14" t="s">
        <v>18</v>
      </c>
      <c r="E39" s="15">
        <v>100</v>
      </c>
      <c r="F39" s="16">
        <v>123</v>
      </c>
      <c r="G39" s="15">
        <v>120</v>
      </c>
      <c r="H39" s="16">
        <v>137</v>
      </c>
      <c r="I39" s="15">
        <v>130</v>
      </c>
      <c r="J39" s="16">
        <v>202</v>
      </c>
      <c r="K39" s="15">
        <f t="shared" si="2"/>
        <v>350</v>
      </c>
      <c r="L39" s="16">
        <f>SUM(F39,H39,J39)</f>
        <v>462</v>
      </c>
    </row>
    <row r="40" spans="1:12" s="3" customFormat="1" ht="39.75" customHeight="1" x14ac:dyDescent="0.25">
      <c r="A40" s="54"/>
      <c r="B40" s="13" t="s">
        <v>14</v>
      </c>
      <c r="C40" s="14" t="s">
        <v>15</v>
      </c>
      <c r="D40" s="14" t="s">
        <v>18</v>
      </c>
      <c r="E40" s="15">
        <v>7</v>
      </c>
      <c r="F40" s="16">
        <v>7</v>
      </c>
      <c r="G40" s="15">
        <v>7</v>
      </c>
      <c r="H40" s="16">
        <v>7</v>
      </c>
      <c r="I40" s="15">
        <v>7</v>
      </c>
      <c r="J40" s="16">
        <v>7</v>
      </c>
      <c r="K40" s="15">
        <f t="shared" si="2"/>
        <v>21</v>
      </c>
      <c r="L40" s="16">
        <f t="shared" si="2"/>
        <v>21</v>
      </c>
    </row>
    <row r="41" spans="1:12" s="3" customFormat="1" ht="39.75" customHeight="1" x14ac:dyDescent="0.25">
      <c r="A41" s="55"/>
      <c r="B41" s="25" t="s">
        <v>46</v>
      </c>
      <c r="C41" s="14" t="s">
        <v>6</v>
      </c>
      <c r="D41" s="14" t="s">
        <v>18</v>
      </c>
      <c r="E41" s="15">
        <v>50</v>
      </c>
      <c r="F41" s="16">
        <v>103</v>
      </c>
      <c r="G41" s="15">
        <v>50</v>
      </c>
      <c r="H41" s="16">
        <v>69</v>
      </c>
      <c r="I41" s="15">
        <v>50</v>
      </c>
      <c r="J41" s="16">
        <v>81</v>
      </c>
      <c r="K41" s="15">
        <f t="shared" ref="K41" si="3">SUM(E41,G41,I41)</f>
        <v>150</v>
      </c>
      <c r="L41" s="16">
        <f t="shared" ref="L41" si="4">SUM(F41,H41,J41)</f>
        <v>253</v>
      </c>
    </row>
    <row r="42" spans="1:12" s="3" customFormat="1" ht="40.5" customHeight="1" x14ac:dyDescent="0.25">
      <c r="A42" s="17" t="s">
        <v>40</v>
      </c>
      <c r="B42" s="13" t="s">
        <v>12</v>
      </c>
      <c r="C42" s="14" t="s">
        <v>13</v>
      </c>
      <c r="D42" s="14" t="s">
        <v>17</v>
      </c>
      <c r="E42" s="15">
        <v>80</v>
      </c>
      <c r="F42" s="16">
        <v>110</v>
      </c>
      <c r="G42" s="15">
        <v>140</v>
      </c>
      <c r="H42" s="16">
        <v>68</v>
      </c>
      <c r="I42" s="15">
        <v>140</v>
      </c>
      <c r="J42" s="16">
        <v>162</v>
      </c>
      <c r="K42" s="15">
        <f>AVERAGE(E42,G42,I42)</f>
        <v>120</v>
      </c>
      <c r="L42" s="16">
        <f>AVERAGE(F42,H42,J42)</f>
        <v>113.33333333333333</v>
      </c>
    </row>
    <row r="43" spans="1:12" ht="39" customHeight="1" x14ac:dyDescent="0.25">
      <c r="A43" s="38" t="s">
        <v>61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</sheetData>
  <mergeCells count="44">
    <mergeCell ref="A21:L21"/>
    <mergeCell ref="A39:A41"/>
    <mergeCell ref="A33:L33"/>
    <mergeCell ref="E36:F36"/>
    <mergeCell ref="G36:H36"/>
    <mergeCell ref="I36:J36"/>
    <mergeCell ref="A34:L34"/>
    <mergeCell ref="A35:L35"/>
    <mergeCell ref="A36:A37"/>
    <mergeCell ref="B36:B37"/>
    <mergeCell ref="C36:C37"/>
    <mergeCell ref="D36:D37"/>
    <mergeCell ref="B16:B17"/>
    <mergeCell ref="A23:L23"/>
    <mergeCell ref="A26:A27"/>
    <mergeCell ref="B26:B27"/>
    <mergeCell ref="C26:C27"/>
    <mergeCell ref="D26:D27"/>
    <mergeCell ref="E26:F26"/>
    <mergeCell ref="G26:H26"/>
    <mergeCell ref="I26:J26"/>
    <mergeCell ref="A24:L24"/>
    <mergeCell ref="C16:C17"/>
    <mergeCell ref="D16:D17"/>
    <mergeCell ref="E16:F16"/>
    <mergeCell ref="G16:H16"/>
    <mergeCell ref="I16:J16"/>
    <mergeCell ref="A25:L25"/>
    <mergeCell ref="A43:L43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</mergeCells>
  <pageMargins left="0.51" right="0.42" top="0.92" bottom="0.17" header="0.28000000000000003" footer="0.17"/>
  <pageSetup paperSize="9" scale="75" fitToHeight="0" orientation="landscape" r:id="rId1"/>
  <headerFooter>
    <oddHeader xml:space="preserve">&amp;L&amp;G
</oddHeader>
  </headerFooter>
  <rowBreaks count="3" manualBreakCount="3">
    <brk id="13" max="11" man="1"/>
    <brk id="23" max="11" man="1"/>
    <brk id="3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2025-01-13T16:05:47Z</cp:lastPrinted>
  <dcterms:created xsi:type="dcterms:W3CDTF">2020-03-02T12:07:19Z</dcterms:created>
  <dcterms:modified xsi:type="dcterms:W3CDTF">2025-01-13T16:05:53Z</dcterms:modified>
</cp:coreProperties>
</file>